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E9" i="1" l="1"/>
  <c r="E190" i="1"/>
  <c r="E189" i="1"/>
  <c r="E188" i="1"/>
  <c r="E186" i="1"/>
  <c r="E177" i="1"/>
  <c r="E176" i="1"/>
  <c r="E174" i="1"/>
  <c r="E148" i="1"/>
  <c r="E145" i="1"/>
  <c r="E144" i="1"/>
  <c r="E134" i="1"/>
  <c r="E132" i="1"/>
  <c r="E106" i="1"/>
  <c r="E104" i="1"/>
  <c r="E93" i="1"/>
  <c r="E102" i="1"/>
  <c r="E92" i="1"/>
  <c r="E90" i="1"/>
  <c r="E64" i="1"/>
  <c r="E61" i="1"/>
  <c r="E60" i="1"/>
  <c r="E51" i="1"/>
  <c r="E50" i="1"/>
  <c r="E48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H131" i="1" s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89" i="1" l="1"/>
  <c r="J215" i="1"/>
  <c r="F215" i="1"/>
  <c r="I215" i="1"/>
  <c r="H215" i="1"/>
  <c r="G215" i="1"/>
  <c r="J173" i="1"/>
  <c r="H173" i="1"/>
  <c r="G173" i="1"/>
  <c r="F173" i="1"/>
  <c r="I173" i="1"/>
  <c r="J131" i="1"/>
  <c r="I131" i="1"/>
  <c r="G131" i="1"/>
  <c r="F131" i="1"/>
  <c r="J89" i="1"/>
  <c r="H89" i="1"/>
  <c r="G89" i="1"/>
  <c r="F89" i="1"/>
  <c r="J47" i="1"/>
  <c r="F47" i="1"/>
  <c r="I47" i="1"/>
  <c r="H47" i="1"/>
  <c r="G47" i="1"/>
  <c r="J594" i="1" l="1"/>
  <c r="I594" i="1"/>
  <c r="H594" i="1"/>
  <c r="G594" i="1"/>
  <c r="F594" i="1"/>
  <c r="L27" i="1"/>
  <c r="L32" i="1"/>
  <c r="L405" i="1"/>
  <c r="L410" i="1"/>
  <c r="L200" i="1"/>
  <c r="L195" i="1"/>
  <c r="L395" i="1"/>
  <c r="L425" i="1"/>
  <c r="L363" i="1"/>
  <c r="L368" i="1"/>
  <c r="L593" i="1"/>
  <c r="L563" i="1"/>
  <c r="L521" i="1"/>
  <c r="L551" i="1"/>
  <c r="L89" i="1"/>
  <c r="L59" i="1"/>
  <c r="L158" i="1"/>
  <c r="L153" i="1"/>
  <c r="L116" i="1"/>
  <c r="L111" i="1"/>
  <c r="L269" i="1"/>
  <c r="L299" i="1"/>
  <c r="L131" i="1"/>
  <c r="L101" i="1"/>
  <c r="L383" i="1"/>
  <c r="L353" i="1"/>
  <c r="L489" i="1"/>
  <c r="L494" i="1"/>
  <c r="L284" i="1"/>
  <c r="L279" i="1"/>
  <c r="L479" i="1"/>
  <c r="L509" i="1"/>
  <c r="L326" i="1"/>
  <c r="L321" i="1"/>
  <c r="L242" i="1"/>
  <c r="L237" i="1"/>
  <c r="L257" i="1"/>
  <c r="L227" i="1"/>
  <c r="L531" i="1"/>
  <c r="L536" i="1"/>
  <c r="L447" i="1"/>
  <c r="L452" i="1"/>
  <c r="L467" i="1"/>
  <c r="L437" i="1"/>
  <c r="L173" i="1"/>
  <c r="L143" i="1"/>
  <c r="L185" i="1"/>
  <c r="L215" i="1"/>
  <c r="L578" i="1"/>
  <c r="L573" i="1"/>
  <c r="L69" i="1"/>
  <c r="L74" i="1"/>
  <c r="L311" i="1"/>
  <c r="L341" i="1"/>
  <c r="L585" i="1"/>
  <c r="L382" i="1"/>
  <c r="L333" i="1"/>
  <c r="L424" i="1"/>
  <c r="L550" i="1"/>
  <c r="L130" i="1"/>
  <c r="L165" i="1"/>
  <c r="L207" i="1"/>
  <c r="L501" i="1"/>
  <c r="L340" i="1"/>
  <c r="L543" i="1"/>
  <c r="L592" i="1"/>
  <c r="L298" i="1"/>
  <c r="L249" i="1"/>
  <c r="L123" i="1"/>
  <c r="L291" i="1"/>
  <c r="L375" i="1"/>
  <c r="L256" i="1"/>
  <c r="L459" i="1"/>
  <c r="L46" i="1"/>
  <c r="L17" i="1"/>
  <c r="L47" i="1"/>
  <c r="L594" i="1"/>
  <c r="L214" i="1"/>
  <c r="L508" i="1"/>
  <c r="L88" i="1"/>
  <c r="L466" i="1"/>
  <c r="L172" i="1"/>
  <c r="L39" i="1"/>
  <c r="L417" i="1"/>
  <c r="L81" i="1"/>
</calcChain>
</file>

<file path=xl/sharedStrings.xml><?xml version="1.0" encoding="utf-8"?>
<sst xmlns="http://schemas.openxmlformats.org/spreadsheetml/2006/main" count="538" uniqueCount="61">
  <si>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</si>
  <si>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</si>
  <si>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</si>
  <si>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</si>
  <si>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</si>
  <si>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</si>
  <si>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</si>
  <si>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</si>
  <si>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</si>
  <si>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</si>
  <si>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</si>
  <si>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</si>
  <si>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</si>
  <si>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</si>
  <si>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</si>
  <si>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</si>
  <si>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</si>
  <si>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</si>
  <si>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</si>
  <si>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</si>
  <si>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</si>
  <si>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</si>
  <si>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</si>
  <si>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</si>
  <si>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</si>
  <si>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</si>
  <si>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</si>
  <si>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</si>
  <si>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</si>
  <si>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</si>
  <si>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</si>
  <si>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</si>
  <si>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</si>
  <si>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</si>
  <si>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</si>
  <si>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</si>
  <si>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</si>
  <si>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</si>
  <si>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</si>
  <si>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</si>
  <si>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</si>
  <si>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</si>
  <si>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</si>
  <si>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</si>
  <si>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</si>
  <si>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жидкая рисовая с сахаром</t>
  </si>
  <si>
    <t>40/25</t>
  </si>
  <si>
    <t>сок яблочный</t>
  </si>
  <si>
    <t>директор школы</t>
  </si>
  <si>
    <t>Бадмаева С.М.</t>
  </si>
  <si>
    <t>хлеб белый</t>
  </si>
  <si>
    <t>яблоки</t>
  </si>
  <si>
    <t>бутерброд с маслом</t>
  </si>
  <si>
    <t>груша</t>
  </si>
  <si>
    <t>снежок</t>
  </si>
  <si>
    <t>апельсин</t>
  </si>
  <si>
    <t>какао с молоком</t>
  </si>
  <si>
    <t>салат из свежих помидоров и огурцов</t>
  </si>
  <si>
    <t>гуляш</t>
  </si>
  <si>
    <t>макаронные изделия отварные</t>
  </si>
  <si>
    <t>компот из с/фр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</si>
</sst>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50;/AppData/Local/Temp/Temp1_17-10-2023_11-56-11.zip/2023-10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50;/AppData/Local/Temp/Temp1_17-10-2023_11-56-11.zip/2023-10-11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50;/AppData/Local/Temp/Temp1_17-10-2023_11-56-11.zip/2023-10-12-s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50;/AppData/Local/Temp/Temp1_17-10-2023_11-56-11.zip/2023-10-1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суп молочный с макар изделиями</v>
          </cell>
        </row>
        <row r="5">
          <cell r="D5" t="str">
            <v>чай с сахаром</v>
          </cell>
        </row>
        <row r="6">
          <cell r="D6" t="str">
            <v>бутерброд с маслом</v>
          </cell>
        </row>
        <row r="12">
          <cell r="D12" t="str">
            <v>салат из белокачанной капусты с морковью</v>
          </cell>
        </row>
        <row r="13">
          <cell r="D13" t="str">
            <v>борщ с капустой и картофелем</v>
          </cell>
        </row>
        <row r="16">
          <cell r="D16" t="str">
            <v>какао с молоком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овсяная( геркулес) с сахаром</v>
          </cell>
        </row>
        <row r="5">
          <cell r="D5" t="str">
            <v>компот из смеси с / фр</v>
          </cell>
        </row>
        <row r="6">
          <cell r="D6" t="str">
            <v>бутерброд с повидлом</v>
          </cell>
        </row>
        <row r="12">
          <cell r="D12" t="str">
            <v xml:space="preserve">салат из свежих помидоров и яблок </v>
          </cell>
        </row>
        <row r="14">
          <cell r="D14" t="str">
            <v>пелльмени отварные с маслом</v>
          </cell>
        </row>
        <row r="16">
          <cell r="D16" t="str">
            <v>кисель из сиропа плодового натурального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 жидкая манная с сахаром</v>
          </cell>
        </row>
        <row r="5">
          <cell r="D5" t="str">
            <v>чай с молоком</v>
          </cell>
        </row>
        <row r="12">
          <cell r="D12" t="str">
            <v>салат мясной (Оливье)</v>
          </cell>
        </row>
        <row r="13">
          <cell r="D13" t="str">
            <v>суп рисовый с мясом</v>
          </cell>
        </row>
        <row r="16">
          <cell r="D16" t="str">
            <v xml:space="preserve"> кисель из сиропа плодового натурального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рассыпчатая  ячневая с молоком</v>
          </cell>
        </row>
        <row r="5">
          <cell r="D5" t="str">
            <v>кофейный напиток</v>
          </cell>
        </row>
        <row r="6">
          <cell r="D6" t="str">
            <v>бутерброд с сыром</v>
          </cell>
        </row>
        <row r="12">
          <cell r="D12" t="str">
            <v>салат винегрет</v>
          </cell>
        </row>
        <row r="13">
          <cell r="D13" t="str">
            <v>котлеты рыбные</v>
          </cell>
        </row>
        <row r="15">
          <cell r="D15" t="str">
            <v>картофельное пюре</v>
          </cell>
        </row>
        <row r="16">
          <cell r="D16" t="str">
            <v>чай с сахаром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/>
      <c r="D1" s="62"/>
      <c r="E1" s="62"/>
      <c r="F1" s="13" t="s">
        <v>16</v>
      </c>
      <c r="G1" s="2" t="s">
        <v>17</v>
      </c>
      <c r="H1" s="63" t="s">
        <v>48</v>
      </c>
      <c r="I1" s="63"/>
      <c r="J1" s="63"/>
      <c r="K1" s="63"/>
    </row>
    <row r="2" spans="1:12" ht="18" x14ac:dyDescent="0.2">
      <c r="A2" s="43" t="s">
        <v>6</v>
      </c>
      <c r="C2" s="2"/>
      <c r="G2" s="2" t="s">
        <v>18</v>
      </c>
      <c r="H2" s="63" t="s">
        <v>49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3.75" x14ac:dyDescent="0.2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8" t="s">
        <v>45</v>
      </c>
      <c r="F6" s="48">
        <v>200</v>
      </c>
      <c r="G6" s="48">
        <v>2</v>
      </c>
      <c r="H6" s="48"/>
      <c r="I6" s="48">
        <v>34</v>
      </c>
      <c r="J6" s="48">
        <v>146</v>
      </c>
      <c r="K6" s="49">
        <v>311</v>
      </c>
      <c r="L6" s="48">
        <v>12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56</v>
      </c>
      <c r="F8" s="51">
        <v>200</v>
      </c>
      <c r="G8" s="51">
        <v>5</v>
      </c>
      <c r="H8" s="51">
        <v>5</v>
      </c>
      <c r="I8" s="51">
        <v>33</v>
      </c>
      <c r="J8" s="51">
        <v>190</v>
      </c>
      <c r="K8" s="52">
        <v>693</v>
      </c>
      <c r="L8" s="51">
        <v>7</v>
      </c>
    </row>
    <row r="9" spans="1:12" ht="15" x14ac:dyDescent="0.25">
      <c r="A9" s="25"/>
      <c r="B9" s="16"/>
      <c r="C9" s="11"/>
      <c r="D9" s="7" t="s">
        <v>23</v>
      </c>
      <c r="E9" s="50" t="str">
        <f>$E$93</f>
        <v>бутерброд с повидлом</v>
      </c>
      <c r="F9" s="51" t="s">
        <v>46</v>
      </c>
      <c r="G9" s="51">
        <v>1</v>
      </c>
      <c r="H9" s="51">
        <v>3</v>
      </c>
      <c r="I9" s="51">
        <v>21</v>
      </c>
      <c r="J9" s="51">
        <v>118</v>
      </c>
      <c r="K9" s="52">
        <v>6</v>
      </c>
      <c r="L9" s="51">
        <v>3.5</v>
      </c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400</v>
      </c>
      <c r="G13" s="21">
        <f t="shared" ref="G13:J13" si="0">SUM(G6:G12)</f>
        <v>8</v>
      </c>
      <c r="H13" s="21">
        <f t="shared" si="0"/>
        <v>8</v>
      </c>
      <c r="I13" s="21">
        <f t="shared" si="0"/>
        <v>88</v>
      </c>
      <c r="J13" s="21">
        <f t="shared" si="0"/>
        <v>454</v>
      </c>
      <c r="K13" s="27"/>
      <c r="L13" s="21">
        <f t="shared" ref="L13" si="1">SUM(L6:L12)</f>
        <v>22.5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57</v>
      </c>
      <c r="F18" s="51">
        <v>100</v>
      </c>
      <c r="G18" s="51">
        <v>1</v>
      </c>
      <c r="H18" s="51">
        <v>7</v>
      </c>
      <c r="I18" s="51">
        <v>8</v>
      </c>
      <c r="J18" s="51">
        <v>99</v>
      </c>
      <c r="K18" s="52">
        <v>20</v>
      </c>
      <c r="L18" s="51">
        <v>9.5</v>
      </c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58</v>
      </c>
      <c r="F20" s="51">
        <v>200</v>
      </c>
      <c r="G20" s="51">
        <v>28</v>
      </c>
      <c r="H20" s="51">
        <v>13</v>
      </c>
      <c r="I20" s="51">
        <v>24</v>
      </c>
      <c r="J20" s="51">
        <v>264</v>
      </c>
      <c r="K20" s="52">
        <v>437</v>
      </c>
      <c r="L20" s="51">
        <v>13.5</v>
      </c>
    </row>
    <row r="21" spans="1:12" ht="15" x14ac:dyDescent="0.25">
      <c r="A21" s="25"/>
      <c r="B21" s="16"/>
      <c r="C21" s="11"/>
      <c r="D21" s="7" t="s">
        <v>30</v>
      </c>
      <c r="E21" s="50" t="s">
        <v>59</v>
      </c>
      <c r="F21" s="51">
        <v>100</v>
      </c>
      <c r="G21" s="51">
        <v>4</v>
      </c>
      <c r="H21" s="51">
        <v>4</v>
      </c>
      <c r="I21" s="51">
        <v>24</v>
      </c>
      <c r="J21" s="51">
        <v>147</v>
      </c>
      <c r="K21" s="52">
        <v>332</v>
      </c>
      <c r="L21" s="51">
        <v>6</v>
      </c>
    </row>
    <row r="22" spans="1:12" ht="15" x14ac:dyDescent="0.25">
      <c r="A22" s="25"/>
      <c r="B22" s="16"/>
      <c r="C22" s="11"/>
      <c r="D22" s="7" t="s">
        <v>31</v>
      </c>
      <c r="E22" s="50" t="s">
        <v>60</v>
      </c>
      <c r="F22" s="51">
        <v>200</v>
      </c>
      <c r="G22" s="51">
        <v>1</v>
      </c>
      <c r="H22" s="51"/>
      <c r="I22" s="51">
        <v>31</v>
      </c>
      <c r="J22" s="51">
        <v>124</v>
      </c>
      <c r="K22" s="52">
        <v>685</v>
      </c>
      <c r="L22" s="51">
        <v>8.5</v>
      </c>
    </row>
    <row r="23" spans="1:12" ht="15" x14ac:dyDescent="0.25">
      <c r="A23" s="25"/>
      <c r="B23" s="16"/>
      <c r="C23" s="11"/>
      <c r="D23" s="7" t="s">
        <v>32</v>
      </c>
      <c r="E23" s="50" t="s">
        <v>23</v>
      </c>
      <c r="F23" s="51">
        <v>40</v>
      </c>
      <c r="G23" s="51">
        <v>3</v>
      </c>
      <c r="H23" s="51">
        <v>1</v>
      </c>
      <c r="I23" s="51">
        <v>21</v>
      </c>
      <c r="J23" s="51">
        <v>105</v>
      </c>
      <c r="K23" s="52">
        <v>1</v>
      </c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640</v>
      </c>
      <c r="G27" s="21">
        <f t="shared" ref="G27:J27" si="3">SUM(G18:G26)</f>
        <v>37</v>
      </c>
      <c r="H27" s="21">
        <f t="shared" si="3"/>
        <v>25</v>
      </c>
      <c r="I27" s="21">
        <f t="shared" si="3"/>
        <v>108</v>
      </c>
      <c r="J27" s="21">
        <f t="shared" si="3"/>
        <v>739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47</v>
      </c>
      <c r="F29" s="51">
        <v>200</v>
      </c>
      <c r="G29" s="51">
        <v>1</v>
      </c>
      <c r="H29" s="51"/>
      <c r="I29" s="51">
        <v>20.2</v>
      </c>
      <c r="J29" s="51">
        <v>88</v>
      </c>
      <c r="K29" s="52"/>
      <c r="L29" s="51">
        <v>10</v>
      </c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200</v>
      </c>
      <c r="G32" s="21">
        <f t="shared" ref="G32:J32" si="4">SUM(G28:G31)</f>
        <v>1</v>
      </c>
      <c r="H32" s="21">
        <f t="shared" si="4"/>
        <v>0</v>
      </c>
      <c r="I32" s="21">
        <f t="shared" si="4"/>
        <v>20.2</v>
      </c>
      <c r="J32" s="21">
        <f t="shared" si="4"/>
        <v>88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59" t="s">
        <v>4</v>
      </c>
      <c r="D47" s="60"/>
      <c r="E47" s="33"/>
      <c r="F47" s="34">
        <f>F13+F17+F27+F32+F39+F46</f>
        <v>1240</v>
      </c>
      <c r="G47" s="34">
        <f t="shared" ref="G47:J47" si="7">G13+G17+G27+G32+G39+G46</f>
        <v>46</v>
      </c>
      <c r="H47" s="34">
        <f t="shared" si="7"/>
        <v>33</v>
      </c>
      <c r="I47" s="34">
        <f t="shared" si="7"/>
        <v>216.2</v>
      </c>
      <c r="J47" s="34">
        <f t="shared" si="7"/>
        <v>1281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tr">
        <f>'[1]1'!$D$4</f>
        <v>суп молочный с макар изделиями</v>
      </c>
      <c r="F48" s="48">
        <v>250</v>
      </c>
      <c r="G48" s="48">
        <v>7</v>
      </c>
      <c r="H48" s="48">
        <v>8</v>
      </c>
      <c r="I48" s="48">
        <v>25</v>
      </c>
      <c r="J48" s="48">
        <v>141</v>
      </c>
      <c r="K48" s="49">
        <v>160</v>
      </c>
      <c r="L48" s="48">
        <v>10.5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tr">
        <f>'[1]1'!$D$5</f>
        <v>чай с сахаром</v>
      </c>
      <c r="F50" s="51">
        <v>200</v>
      </c>
      <c r="G50" s="51"/>
      <c r="H50" s="51"/>
      <c r="I50" s="51">
        <v>15</v>
      </c>
      <c r="J50" s="51">
        <v>58</v>
      </c>
      <c r="K50" s="52">
        <v>684</v>
      </c>
      <c r="L50" s="51">
        <v>4</v>
      </c>
    </row>
    <row r="51" spans="1:12" ht="15" x14ac:dyDescent="0.25">
      <c r="A51" s="15"/>
      <c r="B51" s="16"/>
      <c r="C51" s="11"/>
      <c r="D51" s="7" t="s">
        <v>23</v>
      </c>
      <c r="E51" s="50" t="str">
        <f>'[1]1'!$D$6</f>
        <v>бутерброд с маслом</v>
      </c>
      <c r="F51" s="51" t="s">
        <v>46</v>
      </c>
      <c r="G51" s="51">
        <v>1</v>
      </c>
      <c r="H51" s="51">
        <v>9</v>
      </c>
      <c r="I51" s="51">
        <v>7</v>
      </c>
      <c r="J51" s="51">
        <v>115</v>
      </c>
      <c r="K51" s="52">
        <v>1</v>
      </c>
      <c r="L51" s="51">
        <v>9.5</v>
      </c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450</v>
      </c>
      <c r="G55" s="21">
        <f t="shared" ref="G55" si="8">SUM(G48:G54)</f>
        <v>8</v>
      </c>
      <c r="H55" s="21">
        <f t="shared" ref="H55" si="9">SUM(H48:H54)</f>
        <v>17</v>
      </c>
      <c r="I55" s="21">
        <f t="shared" ref="I55" si="10">SUM(I48:I54)</f>
        <v>47</v>
      </c>
      <c r="J55" s="21">
        <f t="shared" ref="J55" si="11">SUM(J48:J54)</f>
        <v>314</v>
      </c>
      <c r="K55" s="27"/>
      <c r="L55" s="21">
        <f t="shared" ref="L55:L97" si="12">SUM(L48:L54)</f>
        <v>24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 t="s">
        <v>55</v>
      </c>
      <c r="F56" s="51">
        <v>100</v>
      </c>
      <c r="G56" s="51">
        <v>0.9</v>
      </c>
      <c r="H56" s="51">
        <v>0.2</v>
      </c>
      <c r="I56" s="51">
        <v>8.1</v>
      </c>
      <c r="J56" s="51">
        <v>43</v>
      </c>
      <c r="K56" s="52"/>
      <c r="L56" s="51">
        <v>5</v>
      </c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100</v>
      </c>
      <c r="G59" s="21">
        <f t="shared" ref="G59" si="13">SUM(G56:G58)</f>
        <v>0.9</v>
      </c>
      <c r="H59" s="21">
        <f t="shared" ref="H59" si="14">SUM(H56:H58)</f>
        <v>0.2</v>
      </c>
      <c r="I59" s="21">
        <f t="shared" ref="I59" si="15">SUM(I56:I58)</f>
        <v>8.1</v>
      </c>
      <c r="J59" s="21">
        <f t="shared" ref="J59" si="16">SUM(J56:J58)</f>
        <v>43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tr">
        <f>'[1]1'!$D$12</f>
        <v>салат из белокачанной капусты с морковью</v>
      </c>
      <c r="F60" s="51">
        <v>100</v>
      </c>
      <c r="G60" s="51">
        <v>1</v>
      </c>
      <c r="H60" s="51">
        <v>7</v>
      </c>
      <c r="I60" s="51">
        <v>8</v>
      </c>
      <c r="J60" s="51">
        <v>99</v>
      </c>
      <c r="K60" s="52">
        <v>43</v>
      </c>
      <c r="L60" s="51">
        <v>9</v>
      </c>
    </row>
    <row r="61" spans="1:12" ht="15" x14ac:dyDescent="0.25">
      <c r="A61" s="15"/>
      <c r="B61" s="16"/>
      <c r="C61" s="11"/>
      <c r="D61" s="7" t="s">
        <v>28</v>
      </c>
      <c r="E61" s="50" t="str">
        <f>'[1]1'!$D$13</f>
        <v>борщ с капустой и картофелем</v>
      </c>
      <c r="F61" s="51">
        <v>250</v>
      </c>
      <c r="G61" s="51">
        <v>2</v>
      </c>
      <c r="H61" s="51">
        <v>5</v>
      </c>
      <c r="I61" s="51">
        <v>13</v>
      </c>
      <c r="J61" s="51">
        <v>106</v>
      </c>
      <c r="K61" s="52">
        <v>110</v>
      </c>
      <c r="L61" s="51">
        <v>23.8</v>
      </c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 t="str">
        <f>'[1]1'!$D$16</f>
        <v>какао с молоком</v>
      </c>
      <c r="F64" s="51">
        <v>200</v>
      </c>
      <c r="G64" s="51">
        <v>5</v>
      </c>
      <c r="H64" s="51">
        <v>5</v>
      </c>
      <c r="I64" s="51">
        <v>33</v>
      </c>
      <c r="J64" s="51">
        <v>190</v>
      </c>
      <c r="K64" s="52">
        <v>683</v>
      </c>
      <c r="L64" s="51">
        <v>7</v>
      </c>
    </row>
    <row r="65" spans="1:12" ht="15" x14ac:dyDescent="0.25">
      <c r="A65" s="15"/>
      <c r="B65" s="16"/>
      <c r="C65" s="11"/>
      <c r="D65" s="7" t="s">
        <v>32</v>
      </c>
      <c r="E65" s="50" t="s">
        <v>23</v>
      </c>
      <c r="F65" s="51">
        <v>40</v>
      </c>
      <c r="G65" s="51">
        <v>3</v>
      </c>
      <c r="H65" s="51">
        <v>1</v>
      </c>
      <c r="I65" s="51">
        <v>21</v>
      </c>
      <c r="J65" s="51">
        <v>104</v>
      </c>
      <c r="K65" s="52">
        <v>1</v>
      </c>
      <c r="L65" s="51">
        <v>1.2</v>
      </c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590</v>
      </c>
      <c r="G69" s="21">
        <f t="shared" ref="G69" si="18">SUM(G60:G68)</f>
        <v>11</v>
      </c>
      <c r="H69" s="21">
        <f t="shared" ref="H69" si="19">SUM(H60:H68)</f>
        <v>18</v>
      </c>
      <c r="I69" s="21">
        <f t="shared" ref="I69" si="20">SUM(I60:I68)</f>
        <v>75</v>
      </c>
      <c r="J69" s="21">
        <f t="shared" ref="J69" si="21">SUM(J60:J68)</f>
        <v>499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9" t="s">
        <v>4</v>
      </c>
      <c r="D89" s="60"/>
      <c r="E89" s="33"/>
      <c r="F89" s="34">
        <f>F55+F59+F69+F74+F81+F88</f>
        <v>1140</v>
      </c>
      <c r="G89" s="34">
        <f t="shared" ref="G89" si="38">G55+G59+G69+G74+G81+G88</f>
        <v>19.899999999999999</v>
      </c>
      <c r="H89" s="34">
        <f t="shared" ref="H89" si="39">H55+H59+H69+H74+H81+H88</f>
        <v>35.200000000000003</v>
      </c>
      <c r="I89" s="34">
        <f t="shared" ref="I89" si="40">I55+I59+I69+I74+I81+I88</f>
        <v>130.1</v>
      </c>
      <c r="J89" s="34">
        <f t="shared" ref="J89" si="41">J55+J59+J69+J74+J81+J88</f>
        <v>856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tr">
        <f>'[2]1'!$D$4</f>
        <v>каша вязкая овсяная( геркулес) с сахаром</v>
      </c>
      <c r="F90" s="48">
        <v>200</v>
      </c>
      <c r="G90" s="48">
        <v>7</v>
      </c>
      <c r="H90" s="48">
        <v>15</v>
      </c>
      <c r="I90" s="48">
        <v>36</v>
      </c>
      <c r="J90" s="48">
        <v>194</v>
      </c>
      <c r="K90" s="49">
        <v>302</v>
      </c>
      <c r="L90" s="48">
        <v>20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tr">
        <f>'[2]1'!$D$5</f>
        <v>компот из смеси с / фр</v>
      </c>
      <c r="F92" s="51">
        <v>200</v>
      </c>
      <c r="G92" s="51">
        <v>1</v>
      </c>
      <c r="H92" s="51"/>
      <c r="I92" s="51">
        <v>31</v>
      </c>
      <c r="J92" s="51">
        <v>124</v>
      </c>
      <c r="K92" s="52">
        <v>639</v>
      </c>
      <c r="L92" s="51">
        <v>8.5</v>
      </c>
    </row>
    <row r="93" spans="1:12" ht="15" x14ac:dyDescent="0.25">
      <c r="A93" s="25"/>
      <c r="B93" s="16"/>
      <c r="C93" s="11"/>
      <c r="D93" s="7" t="s">
        <v>23</v>
      </c>
      <c r="E93" s="50" t="str">
        <f>'[2]1'!$D$6</f>
        <v>бутерброд с повидлом</v>
      </c>
      <c r="F93" s="51" t="s">
        <v>46</v>
      </c>
      <c r="G93" s="51">
        <v>1</v>
      </c>
      <c r="H93" s="51"/>
      <c r="I93" s="51">
        <v>21</v>
      </c>
      <c r="J93" s="51">
        <v>118</v>
      </c>
      <c r="K93" s="52">
        <v>2</v>
      </c>
      <c r="L93" s="51">
        <v>3.5</v>
      </c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400</v>
      </c>
      <c r="G97" s="21">
        <f t="shared" ref="G97" si="43">SUM(G90:G96)</f>
        <v>9</v>
      </c>
      <c r="H97" s="21">
        <f t="shared" ref="H97" si="44">SUM(H90:H96)</f>
        <v>15</v>
      </c>
      <c r="I97" s="21">
        <f t="shared" ref="I97" si="45">SUM(I90:I96)</f>
        <v>88</v>
      </c>
      <c r="J97" s="21">
        <f t="shared" ref="J97" si="46">SUM(J90:J96)</f>
        <v>436</v>
      </c>
      <c r="K97" s="27"/>
      <c r="L97" s="21">
        <f t="shared" si="12"/>
        <v>32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 t="s">
        <v>51</v>
      </c>
      <c r="F98" s="51">
        <v>100</v>
      </c>
      <c r="G98" s="51">
        <v>0.4</v>
      </c>
      <c r="H98" s="51"/>
      <c r="I98" s="51">
        <v>9.8000000000000007</v>
      </c>
      <c r="J98" s="51">
        <v>47</v>
      </c>
      <c r="K98" s="52"/>
      <c r="L98" s="51">
        <v>5</v>
      </c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100</v>
      </c>
      <c r="G101" s="21">
        <f t="shared" ref="G101" si="47">SUM(G98:G100)</f>
        <v>0.4</v>
      </c>
      <c r="H101" s="21">
        <f t="shared" ref="H101" si="48">SUM(H98:H100)</f>
        <v>0</v>
      </c>
      <c r="I101" s="21">
        <f t="shared" ref="I101" si="49">SUM(I98:I100)</f>
        <v>9.8000000000000007</v>
      </c>
      <c r="J101" s="21">
        <f t="shared" ref="J101" si="50">SUM(J98:J100)</f>
        <v>47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tr">
        <f>'[2]1'!$D$12</f>
        <v xml:space="preserve">салат из свежих помидоров и яблок </v>
      </c>
      <c r="F102" s="51">
        <v>100</v>
      </c>
      <c r="G102" s="51">
        <v>1</v>
      </c>
      <c r="H102" s="51">
        <v>7</v>
      </c>
      <c r="I102" s="51">
        <v>8</v>
      </c>
      <c r="J102" s="51">
        <v>99</v>
      </c>
      <c r="K102" s="52">
        <v>21</v>
      </c>
      <c r="L102" s="51">
        <v>10.5</v>
      </c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 t="str">
        <f>'[2]1'!$D$14</f>
        <v>пелльмени отварные с маслом</v>
      </c>
      <c r="F104" s="51">
        <v>250</v>
      </c>
      <c r="G104" s="51">
        <v>20</v>
      </c>
      <c r="H104" s="51">
        <v>17</v>
      </c>
      <c r="I104" s="51">
        <v>39</v>
      </c>
      <c r="J104" s="51">
        <v>400</v>
      </c>
      <c r="K104" s="52">
        <v>719</v>
      </c>
      <c r="L104" s="51">
        <v>16.8</v>
      </c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 t="str">
        <f>'[2]1'!$D$16</f>
        <v>кисель из сиропа плодового натурального</v>
      </c>
      <c r="F106" s="51">
        <v>200</v>
      </c>
      <c r="G106" s="51">
        <v>24</v>
      </c>
      <c r="H106" s="51"/>
      <c r="I106" s="51">
        <v>32</v>
      </c>
      <c r="J106" s="51">
        <v>128</v>
      </c>
      <c r="K106" s="52">
        <v>646</v>
      </c>
      <c r="L106" s="51">
        <v>4.5</v>
      </c>
    </row>
    <row r="107" spans="1:12" ht="15" x14ac:dyDescent="0.25">
      <c r="A107" s="25"/>
      <c r="B107" s="16"/>
      <c r="C107" s="11"/>
      <c r="D107" s="7" t="s">
        <v>32</v>
      </c>
      <c r="E107" s="50" t="s">
        <v>50</v>
      </c>
      <c r="F107" s="51">
        <v>40</v>
      </c>
      <c r="G107" s="51">
        <v>3</v>
      </c>
      <c r="H107" s="51">
        <v>1</v>
      </c>
      <c r="I107" s="51">
        <v>21</v>
      </c>
      <c r="J107" s="51">
        <v>105</v>
      </c>
      <c r="K107" s="52">
        <v>1</v>
      </c>
      <c r="L107" s="51">
        <v>1.2</v>
      </c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590</v>
      </c>
      <c r="G111" s="21">
        <f t="shared" ref="G111" si="52">SUM(G102:G110)</f>
        <v>48</v>
      </c>
      <c r="H111" s="21">
        <f t="shared" ref="H111" si="53">SUM(H102:H110)</f>
        <v>25</v>
      </c>
      <c r="I111" s="21">
        <f t="shared" ref="I111" si="54">SUM(I102:I110)</f>
        <v>100</v>
      </c>
      <c r="J111" s="21">
        <f t="shared" ref="J111" si="55">SUM(J102:J110)</f>
        <v>732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9" t="s">
        <v>4</v>
      </c>
      <c r="D131" s="60"/>
      <c r="E131" s="33"/>
      <c r="F131" s="34">
        <f>F97+F101+F111+F116+F123+F130</f>
        <v>1090</v>
      </c>
      <c r="G131" s="34">
        <f t="shared" ref="G131" si="72">G97+G101+G111+G116+G123+G130</f>
        <v>57.4</v>
      </c>
      <c r="H131" s="34">
        <f t="shared" ref="H131" si="73">H97+H101+H111+H116+H123+H130</f>
        <v>40</v>
      </c>
      <c r="I131" s="34">
        <f t="shared" ref="I131" si="74">I97+I101+I111+I116+I123+I130</f>
        <v>197.8</v>
      </c>
      <c r="J131" s="34">
        <f t="shared" ref="J131" si="75">J97+J101+J111+J116+J123+J130</f>
        <v>1215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tr">
        <f>'[3]1'!$D$4</f>
        <v>каша  жидкая манная с сахаром</v>
      </c>
      <c r="F132" s="48">
        <v>200</v>
      </c>
      <c r="G132" s="48">
        <v>3</v>
      </c>
      <c r="H132" s="48"/>
      <c r="I132" s="48">
        <v>32</v>
      </c>
      <c r="J132" s="48">
        <v>146</v>
      </c>
      <c r="K132" s="49">
        <v>297</v>
      </c>
      <c r="L132" s="48">
        <v>7.5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tr">
        <f>'[3]1'!$D$5</f>
        <v>чай с молоком</v>
      </c>
      <c r="F134" s="51">
        <v>200</v>
      </c>
      <c r="G134" s="51">
        <v>2</v>
      </c>
      <c r="H134" s="51">
        <v>2</v>
      </c>
      <c r="I134" s="51">
        <v>17</v>
      </c>
      <c r="J134" s="51">
        <v>87</v>
      </c>
      <c r="K134" s="52">
        <v>684</v>
      </c>
      <c r="L134" s="51">
        <v>4</v>
      </c>
    </row>
    <row r="135" spans="1:12" ht="15" x14ac:dyDescent="0.25">
      <c r="A135" s="25"/>
      <c r="B135" s="16"/>
      <c r="C135" s="11"/>
      <c r="D135" s="7" t="s">
        <v>23</v>
      </c>
      <c r="E135" s="50" t="s">
        <v>52</v>
      </c>
      <c r="F135" s="51" t="s">
        <v>46</v>
      </c>
      <c r="G135" s="51">
        <v>1</v>
      </c>
      <c r="H135" s="51">
        <v>9</v>
      </c>
      <c r="I135" s="51">
        <v>7</v>
      </c>
      <c r="J135" s="51">
        <v>115</v>
      </c>
      <c r="K135" s="52">
        <v>1</v>
      </c>
      <c r="L135" s="51">
        <v>9.5</v>
      </c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400</v>
      </c>
      <c r="G139" s="21">
        <f t="shared" ref="G139" si="77">SUM(G132:G138)</f>
        <v>6</v>
      </c>
      <c r="H139" s="21">
        <f t="shared" ref="H139" si="78">SUM(H132:H138)</f>
        <v>11</v>
      </c>
      <c r="I139" s="21">
        <f t="shared" ref="I139" si="79">SUM(I132:I138)</f>
        <v>56</v>
      </c>
      <c r="J139" s="21">
        <f t="shared" ref="J139" si="80">SUM(J132:J138)</f>
        <v>348</v>
      </c>
      <c r="K139" s="27"/>
      <c r="L139" s="21">
        <f t="shared" ref="L139:L181" si="81">SUM(L132:L138)</f>
        <v>21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 t="s">
        <v>53</v>
      </c>
      <c r="F140" s="51">
        <v>100</v>
      </c>
      <c r="G140" s="51">
        <v>0.4</v>
      </c>
      <c r="H140" s="51"/>
      <c r="I140" s="51">
        <v>0.3</v>
      </c>
      <c r="J140" s="51">
        <v>47</v>
      </c>
      <c r="K140" s="52"/>
      <c r="L140" s="51">
        <v>4</v>
      </c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100</v>
      </c>
      <c r="G143" s="21">
        <f t="shared" ref="G143" si="82">SUM(G140:G142)</f>
        <v>0.4</v>
      </c>
      <c r="H143" s="21">
        <f t="shared" ref="H143" si="83">SUM(H140:H142)</f>
        <v>0</v>
      </c>
      <c r="I143" s="21">
        <f t="shared" ref="I143" si="84">SUM(I140:I142)</f>
        <v>0.3</v>
      </c>
      <c r="J143" s="21">
        <f t="shared" ref="J143" si="85">SUM(J140:J142)</f>
        <v>47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tr">
        <f>'[3]1'!$D$12</f>
        <v>салат мясной (Оливье)</v>
      </c>
      <c r="F144" s="51">
        <v>100</v>
      </c>
      <c r="G144" s="51">
        <v>2</v>
      </c>
      <c r="H144" s="51">
        <v>5</v>
      </c>
      <c r="I144" s="51">
        <v>5</v>
      </c>
      <c r="J144" s="51">
        <v>75</v>
      </c>
      <c r="K144" s="52">
        <v>67</v>
      </c>
      <c r="L144" s="51">
        <v>14</v>
      </c>
    </row>
    <row r="145" spans="1:12" ht="15" x14ac:dyDescent="0.25">
      <c r="A145" s="25"/>
      <c r="B145" s="16"/>
      <c r="C145" s="11"/>
      <c r="D145" s="7" t="s">
        <v>28</v>
      </c>
      <c r="E145" s="50" t="str">
        <f>'[3]1'!$D$13</f>
        <v>суп рисовый с мясом</v>
      </c>
      <c r="F145" s="51">
        <v>200</v>
      </c>
      <c r="G145" s="51">
        <v>2</v>
      </c>
      <c r="H145" s="51">
        <v>3</v>
      </c>
      <c r="I145" s="51">
        <v>15</v>
      </c>
      <c r="J145" s="51">
        <v>91</v>
      </c>
      <c r="K145" s="52">
        <v>151</v>
      </c>
      <c r="L145" s="51">
        <v>25.3</v>
      </c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tr">
        <f>'[3]1'!$D$16</f>
        <v xml:space="preserve"> кисель из сиропа плодового натурального</v>
      </c>
      <c r="F148" s="51">
        <v>200</v>
      </c>
      <c r="G148" s="51"/>
      <c r="H148" s="51"/>
      <c r="I148" s="51">
        <v>33</v>
      </c>
      <c r="J148" s="51">
        <v>128</v>
      </c>
      <c r="K148" s="52">
        <v>646</v>
      </c>
      <c r="L148" s="51">
        <v>4.5</v>
      </c>
    </row>
    <row r="149" spans="1:12" ht="15" x14ac:dyDescent="0.25">
      <c r="A149" s="25"/>
      <c r="B149" s="16"/>
      <c r="C149" s="11"/>
      <c r="D149" s="7" t="s">
        <v>32</v>
      </c>
      <c r="E149" s="50" t="s">
        <v>50</v>
      </c>
      <c r="F149" s="51">
        <v>40</v>
      </c>
      <c r="G149" s="51">
        <v>3</v>
      </c>
      <c r="H149" s="51">
        <v>1</v>
      </c>
      <c r="I149" s="51">
        <v>21</v>
      </c>
      <c r="J149" s="51">
        <v>105</v>
      </c>
      <c r="K149" s="52">
        <v>1</v>
      </c>
      <c r="L149" s="51">
        <v>1.2</v>
      </c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540</v>
      </c>
      <c r="G153" s="21">
        <f t="shared" ref="G153" si="87">SUM(G144:G152)</f>
        <v>7</v>
      </c>
      <c r="H153" s="21">
        <f t="shared" ref="H153" si="88">SUM(H144:H152)</f>
        <v>9</v>
      </c>
      <c r="I153" s="21">
        <f t="shared" ref="I153" si="89">SUM(I144:I152)</f>
        <v>74</v>
      </c>
      <c r="J153" s="21">
        <f t="shared" ref="J153" si="90">SUM(J144:J152)</f>
        <v>399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9" t="s">
        <v>4</v>
      </c>
      <c r="D173" s="60"/>
      <c r="E173" s="33"/>
      <c r="F173" s="34">
        <f>F139+F143+F153+F158+F165+F172</f>
        <v>1040</v>
      </c>
      <c r="G173" s="34">
        <f t="shared" ref="G173" si="107">G139+G143+G153+G158+G165+G172</f>
        <v>13.4</v>
      </c>
      <c r="H173" s="34">
        <f t="shared" ref="H173" si="108">H139+H143+H153+H158+H165+H172</f>
        <v>20</v>
      </c>
      <c r="I173" s="34">
        <f t="shared" ref="I173" si="109">I139+I143+I153+I158+I165+I172</f>
        <v>130.30000000000001</v>
      </c>
      <c r="J173" s="34">
        <f t="shared" ref="J173" si="110">J139+J143+J153+J158+J165+J172</f>
        <v>794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tr">
        <f>'[4]1'!$D$4</f>
        <v>каша рассыпчатая  ячневая с молоком</v>
      </c>
      <c r="F174" s="48">
        <v>200</v>
      </c>
      <c r="G174" s="48">
        <v>6</v>
      </c>
      <c r="H174" s="48">
        <v>4</v>
      </c>
      <c r="I174" s="48">
        <v>27</v>
      </c>
      <c r="J174" s="48">
        <v>172</v>
      </c>
      <c r="K174" s="49">
        <v>297</v>
      </c>
      <c r="L174" s="48">
        <v>5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50" t="str">
        <f>'[4]1'!$D$5</f>
        <v>кофейный напиток</v>
      </c>
      <c r="F176" s="51">
        <v>200</v>
      </c>
      <c r="G176" s="51">
        <v>3</v>
      </c>
      <c r="H176" s="51">
        <v>4</v>
      </c>
      <c r="I176" s="51">
        <v>29</v>
      </c>
      <c r="J176" s="51">
        <v>152</v>
      </c>
      <c r="K176" s="52">
        <v>692</v>
      </c>
      <c r="L176" s="51">
        <v>4</v>
      </c>
    </row>
    <row r="177" spans="1:12" ht="15" x14ac:dyDescent="0.25">
      <c r="A177" s="25"/>
      <c r="B177" s="16"/>
      <c r="C177" s="11"/>
      <c r="D177" s="7" t="s">
        <v>23</v>
      </c>
      <c r="E177" s="50" t="str">
        <f>'[4]1'!$D$6</f>
        <v>бутерброд с сыром</v>
      </c>
      <c r="F177" s="51" t="s">
        <v>46</v>
      </c>
      <c r="G177" s="51">
        <v>5</v>
      </c>
      <c r="H177" s="51">
        <v>8</v>
      </c>
      <c r="I177" s="51">
        <v>7</v>
      </c>
      <c r="J177" s="51">
        <v>123</v>
      </c>
      <c r="K177" s="52">
        <v>3</v>
      </c>
      <c r="L177" s="51">
        <v>15</v>
      </c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400</v>
      </c>
      <c r="G181" s="21">
        <f t="shared" ref="G181" si="112">SUM(G174:G180)</f>
        <v>14</v>
      </c>
      <c r="H181" s="21">
        <f t="shared" ref="H181" si="113">SUM(H174:H180)</f>
        <v>16</v>
      </c>
      <c r="I181" s="21">
        <f t="shared" ref="I181" si="114">SUM(I174:I180)</f>
        <v>63</v>
      </c>
      <c r="J181" s="21">
        <f t="shared" ref="J181" si="115">SUM(J174:J180)</f>
        <v>447</v>
      </c>
      <c r="K181" s="27"/>
      <c r="L181" s="21">
        <f t="shared" si="81"/>
        <v>24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tr">
        <f>'[4]1'!$D$12</f>
        <v>салат винегрет</v>
      </c>
      <c r="F186" s="51">
        <v>100</v>
      </c>
      <c r="G186" s="51">
        <v>1</v>
      </c>
      <c r="H186" s="51">
        <v>10</v>
      </c>
      <c r="I186" s="51">
        <v>7</v>
      </c>
      <c r="J186" s="51">
        <v>124</v>
      </c>
      <c r="K186" s="52">
        <v>71</v>
      </c>
      <c r="L186" s="51">
        <v>9</v>
      </c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 t="str">
        <f>'[4]1'!$D$13</f>
        <v>котлеты рыбные</v>
      </c>
      <c r="F188" s="51">
        <v>50</v>
      </c>
      <c r="G188" s="51">
        <v>7</v>
      </c>
      <c r="H188" s="51">
        <v>4</v>
      </c>
      <c r="I188" s="51">
        <v>8</v>
      </c>
      <c r="J188" s="51">
        <v>98</v>
      </c>
      <c r="K188" s="52">
        <v>388</v>
      </c>
      <c r="L188" s="51">
        <v>13</v>
      </c>
    </row>
    <row r="189" spans="1:12" ht="15" x14ac:dyDescent="0.25">
      <c r="A189" s="25"/>
      <c r="B189" s="16"/>
      <c r="C189" s="11"/>
      <c r="D189" s="7" t="s">
        <v>30</v>
      </c>
      <c r="E189" s="50" t="str">
        <f>'[4]1'!$D$15</f>
        <v>картофельное пюре</v>
      </c>
      <c r="F189" s="51">
        <v>200</v>
      </c>
      <c r="G189" s="51">
        <v>4</v>
      </c>
      <c r="H189" s="51">
        <v>11</v>
      </c>
      <c r="I189" s="51">
        <v>29</v>
      </c>
      <c r="J189" s="51">
        <v>252</v>
      </c>
      <c r="K189" s="52">
        <v>520</v>
      </c>
      <c r="L189" s="51">
        <v>8</v>
      </c>
    </row>
    <row r="190" spans="1:12" ht="15" x14ac:dyDescent="0.25">
      <c r="A190" s="25"/>
      <c r="B190" s="16"/>
      <c r="C190" s="11"/>
      <c r="D190" s="7" t="s">
        <v>31</v>
      </c>
      <c r="E190" s="50" t="str">
        <f>'[4]1'!$D$16</f>
        <v>чай с сахаром</v>
      </c>
      <c r="F190" s="51">
        <v>200</v>
      </c>
      <c r="G190" s="51"/>
      <c r="H190" s="51"/>
      <c r="I190" s="51">
        <v>15</v>
      </c>
      <c r="J190" s="51">
        <v>58</v>
      </c>
      <c r="K190" s="52">
        <v>685</v>
      </c>
      <c r="L190" s="51">
        <v>3.8</v>
      </c>
    </row>
    <row r="191" spans="1:12" ht="15" x14ac:dyDescent="0.25">
      <c r="A191" s="25"/>
      <c r="B191" s="16"/>
      <c r="C191" s="11"/>
      <c r="D191" s="7" t="s">
        <v>32</v>
      </c>
      <c r="E191" s="50" t="s">
        <v>50</v>
      </c>
      <c r="F191" s="51">
        <v>40</v>
      </c>
      <c r="G191" s="51">
        <v>3</v>
      </c>
      <c r="H191" s="51">
        <v>1</v>
      </c>
      <c r="I191" s="51">
        <v>21</v>
      </c>
      <c r="J191" s="51">
        <v>105</v>
      </c>
      <c r="K191" s="52">
        <v>1</v>
      </c>
      <c r="L191" s="51">
        <v>1.2</v>
      </c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590</v>
      </c>
      <c r="G195" s="21">
        <f t="shared" ref="G195" si="121">SUM(G186:G194)</f>
        <v>15</v>
      </c>
      <c r="H195" s="21">
        <f t="shared" ref="H195" si="122">SUM(H186:H194)</f>
        <v>26</v>
      </c>
      <c r="I195" s="21">
        <f t="shared" ref="I195" si="123">SUM(I186:I194)</f>
        <v>80</v>
      </c>
      <c r="J195" s="21">
        <f t="shared" ref="J195" si="124">SUM(J186:J194)</f>
        <v>637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54</v>
      </c>
      <c r="F197" s="51">
        <v>200</v>
      </c>
      <c r="G197" s="51">
        <v>2.7</v>
      </c>
      <c r="H197" s="51">
        <v>2.5</v>
      </c>
      <c r="I197" s="51">
        <v>10.8</v>
      </c>
      <c r="J197" s="51">
        <v>79</v>
      </c>
      <c r="K197" s="52"/>
      <c r="L197" s="51">
        <v>11</v>
      </c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200</v>
      </c>
      <c r="G200" s="21">
        <f t="shared" ref="G200" si="126">SUM(G196:G199)</f>
        <v>2.7</v>
      </c>
      <c r="H200" s="21">
        <f t="shared" ref="H200" si="127">SUM(H196:H199)</f>
        <v>2.5</v>
      </c>
      <c r="I200" s="21">
        <f t="shared" ref="I200" si="128">SUM(I196:I199)</f>
        <v>10.8</v>
      </c>
      <c r="J200" s="21">
        <f t="shared" ref="J200" si="129">SUM(J196:J199)</f>
        <v>79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9" t="s">
        <v>4</v>
      </c>
      <c r="D215" s="60"/>
      <c r="E215" s="33"/>
      <c r="F215" s="34">
        <f>F181+F185+F195+F200+F207+F214</f>
        <v>1190</v>
      </c>
      <c r="G215" s="34">
        <f t="shared" ref="G215" si="141">G181+G185+G195+G200+G207+G214</f>
        <v>31.7</v>
      </c>
      <c r="H215" s="34">
        <f t="shared" ref="H215" si="142">H181+H185+H195+H200+H207+H214</f>
        <v>44.5</v>
      </c>
      <c r="I215" s="34">
        <f t="shared" ref="I215" si="143">I181+I185+I195+I200+I207+I214</f>
        <v>153.80000000000001</v>
      </c>
      <c r="J215" s="34">
        <f t="shared" ref="J215" si="144">J181+J185+J195+J200+J207+J214</f>
        <v>1163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 x14ac:dyDescent="0.2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9" t="s">
        <v>4</v>
      </c>
      <c r="D257" s="60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 x14ac:dyDescent="0.2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9" t="s">
        <v>4</v>
      </c>
      <c r="D299" s="60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5" x14ac:dyDescent="0.25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59" t="s">
        <v>4</v>
      </c>
      <c r="D341" s="60"/>
      <c r="E341" s="33"/>
      <c r="F341" s="34">
        <f>F307+F311+F321+F326+F333+F340</f>
        <v>0</v>
      </c>
      <c r="G341" s="34">
        <f t="shared" ref="G341" si="245">G307+G311+G321+G326+G333+G340</f>
        <v>0</v>
      </c>
      <c r="H341" s="34">
        <f t="shared" ref="H341" si="246">H307+H311+H321+H326+H333+H340</f>
        <v>0</v>
      </c>
      <c r="I341" s="34">
        <f t="shared" ref="I341" si="247">I307+I311+I321+I326+I333+I340</f>
        <v>0</v>
      </c>
      <c r="J341" s="34">
        <f t="shared" ref="J341" si="248">J307+J311+J321+J326+J333+J340</f>
        <v>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5" x14ac:dyDescent="0.25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59" t="s">
        <v>4</v>
      </c>
      <c r="D383" s="60"/>
      <c r="E383" s="33"/>
      <c r="F383" s="34">
        <f>F349+F353+F363+F368+F375+F382</f>
        <v>0</v>
      </c>
      <c r="G383" s="34">
        <f t="shared" ref="G383" si="279">G349+G353+G363+G368+G375+G382</f>
        <v>0</v>
      </c>
      <c r="H383" s="34">
        <f t="shared" ref="H383" si="280">H349+H353+H363+H368+H375+H382</f>
        <v>0</v>
      </c>
      <c r="I383" s="34">
        <f t="shared" ref="I383" si="281">I349+I353+I363+I368+I375+I382</f>
        <v>0</v>
      </c>
      <c r="J383" s="34">
        <f t="shared" ref="J383" si="282">J349+J353+J363+J368+J375+J382</f>
        <v>0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59" t="s">
        <v>4</v>
      </c>
      <c r="D425" s="60"/>
      <c r="E425" s="33"/>
      <c r="F425" s="34">
        <f>F391+F395+F405+F410+F417+F424</f>
        <v>0</v>
      </c>
      <c r="G425" s="34">
        <f t="shared" ref="G425" si="314">G391+G395+G405+G410+G417+G424</f>
        <v>0</v>
      </c>
      <c r="H425" s="34">
        <f t="shared" ref="H425" si="315">H391+H395+H405+H410+H417+H424</f>
        <v>0</v>
      </c>
      <c r="I425" s="34">
        <f t="shared" ref="I425" si="316">I391+I395+I405+I410+I417+I424</f>
        <v>0</v>
      </c>
      <c r="J425" s="34">
        <f t="shared" ref="J425" si="317">J391+J395+J405+J410+J417+J424</f>
        <v>0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59" t="s">
        <v>4</v>
      </c>
      <c r="D467" s="60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59" t="s">
        <v>4</v>
      </c>
      <c r="D509" s="60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59" t="s">
        <v>4</v>
      </c>
      <c r="D551" s="60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4" t="s">
        <v>4</v>
      </c>
      <c r="D593" s="65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6" t="s">
        <v>5</v>
      </c>
      <c r="D594" s="66"/>
      <c r="E594" s="66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1140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33.68</v>
      </c>
      <c r="H594" s="42">
        <f t="shared" si="456"/>
        <v>34.54</v>
      </c>
      <c r="I594" s="42">
        <f t="shared" si="456"/>
        <v>165.63999999999996</v>
      </c>
      <c r="J594" s="42">
        <f t="shared" si="456"/>
        <v>1061.8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УТСОШ 1</cp:lastModifiedBy>
  <dcterms:created xsi:type="dcterms:W3CDTF">2022-05-16T14:23:56Z</dcterms:created>
  <dcterms:modified xsi:type="dcterms:W3CDTF">2023-10-27T08:33:33Z</dcterms:modified>
</cp:coreProperties>
</file>